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ebastián\Paper ROCK\Respuesta paper ROCK ss\Para subir en la respuesta\subir 18-11-22\datos xls chequeados\datos xls para subir a eLife\"/>
    </mc:Choice>
  </mc:AlternateContent>
  <bookViews>
    <workbookView xWindow="240" yWindow="195" windowWidth="20115" windowHeight="7875" activeTab="2"/>
  </bookViews>
  <sheets>
    <sheet name="Figure 3 A" sheetId="3" r:id="rId1"/>
    <sheet name="Figure 3 B" sheetId="1" r:id="rId2"/>
    <sheet name="Figure 3 C" sheetId="4" r:id="rId3"/>
  </sheets>
  <calcPr calcId="162913"/>
</workbook>
</file>

<file path=xl/calcChain.xml><?xml version="1.0" encoding="utf-8"?>
<calcChain xmlns="http://schemas.openxmlformats.org/spreadsheetml/2006/main">
  <c r="E26" i="4" l="1"/>
  <c r="F26" i="4" s="1"/>
  <c r="E25" i="4"/>
  <c r="F25" i="4" s="1"/>
  <c r="F24" i="4"/>
  <c r="E24" i="4"/>
  <c r="E23" i="4"/>
  <c r="F23" i="4" s="1"/>
  <c r="E22" i="4"/>
  <c r="F22" i="4" s="1"/>
  <c r="E21" i="4"/>
  <c r="F21" i="4" s="1"/>
  <c r="E14" i="4"/>
  <c r="F14" i="4" s="1"/>
  <c r="E13" i="4"/>
  <c r="F13" i="4" s="1"/>
  <c r="E12" i="4"/>
  <c r="F12" i="4" s="1"/>
  <c r="E10" i="4"/>
  <c r="F10" i="4" s="1"/>
  <c r="E9" i="4"/>
  <c r="F9" i="4" s="1"/>
  <c r="E8" i="4"/>
  <c r="F8" i="4" s="1"/>
  <c r="E67" i="3" l="1"/>
  <c r="C67" i="3"/>
  <c r="E66" i="3"/>
  <c r="D66" i="3"/>
  <c r="C66" i="3"/>
  <c r="E65" i="3"/>
  <c r="D65" i="3"/>
  <c r="C65" i="3"/>
  <c r="F41" i="3"/>
  <c r="I41" i="3" s="1"/>
  <c r="F40" i="3"/>
  <c r="I40" i="3" s="1"/>
  <c r="F39" i="3"/>
  <c r="I39" i="3" s="1"/>
  <c r="F38" i="3"/>
  <c r="I38" i="3" s="1"/>
  <c r="F37" i="3"/>
  <c r="I37" i="3" s="1"/>
  <c r="F36" i="3"/>
  <c r="F35" i="3"/>
  <c r="I35" i="3" s="1"/>
  <c r="G34" i="3"/>
  <c r="F34" i="3"/>
  <c r="I34" i="3" s="1"/>
  <c r="F33" i="3"/>
  <c r="I33" i="3" s="1"/>
  <c r="F32" i="3"/>
  <c r="I32" i="3" s="1"/>
  <c r="F31" i="3"/>
  <c r="I31" i="3" s="1"/>
  <c r="F30" i="3"/>
  <c r="I30" i="3" s="1"/>
  <c r="F25" i="3"/>
  <c r="F24" i="3"/>
  <c r="F23" i="3"/>
  <c r="F22" i="3"/>
  <c r="F21" i="3"/>
  <c r="F20" i="3"/>
  <c r="G14" i="3"/>
  <c r="H14" i="3" s="1"/>
  <c r="G13" i="3"/>
  <c r="H13" i="3" s="1"/>
  <c r="G12" i="3"/>
  <c r="H12" i="3" s="1"/>
  <c r="J11" i="3"/>
  <c r="I11" i="3"/>
  <c r="H11" i="3"/>
  <c r="J10" i="3"/>
  <c r="I10" i="3"/>
  <c r="H10" i="3"/>
  <c r="J9" i="3"/>
  <c r="I9" i="3"/>
  <c r="H9" i="3"/>
  <c r="J8" i="3"/>
  <c r="I8" i="3"/>
  <c r="H8" i="3"/>
  <c r="J7" i="3"/>
  <c r="I7" i="3"/>
  <c r="H7" i="3"/>
  <c r="I6" i="3"/>
  <c r="G6" i="3"/>
  <c r="H6" i="3" s="1"/>
  <c r="J14" i="3" l="1"/>
  <c r="G30" i="3"/>
  <c r="I12" i="3"/>
  <c r="J12" i="3"/>
  <c r="G31" i="3"/>
  <c r="G35" i="3"/>
  <c r="I13" i="3"/>
  <c r="G32" i="3"/>
  <c r="J13" i="3"/>
  <c r="G33" i="3"/>
  <c r="I14" i="3"/>
  <c r="J6" i="3"/>
  <c r="H30" i="3"/>
  <c r="H31" i="3"/>
  <c r="H32" i="3"/>
  <c r="H33" i="3"/>
  <c r="H34" i="3"/>
  <c r="H35" i="3"/>
  <c r="G37" i="3"/>
  <c r="G38" i="3"/>
  <c r="G39" i="3"/>
  <c r="G40" i="3"/>
  <c r="G41" i="3"/>
  <c r="H37" i="3"/>
  <c r="H38" i="3"/>
  <c r="H39" i="3"/>
  <c r="H40" i="3"/>
  <c r="H41" i="3"/>
  <c r="J52" i="1" l="1"/>
  <c r="E52" i="1"/>
  <c r="J51" i="1"/>
  <c r="E51" i="1"/>
  <c r="J50" i="1"/>
  <c r="E50" i="1"/>
  <c r="E45" i="1"/>
  <c r="E44" i="1"/>
  <c r="E43" i="1"/>
  <c r="E42" i="1"/>
  <c r="E41" i="1"/>
  <c r="E40" i="1"/>
  <c r="F27" i="1"/>
  <c r="F26" i="1"/>
  <c r="F22" i="1"/>
  <c r="F21" i="1"/>
  <c r="G14" i="1"/>
  <c r="I14" i="1" s="1"/>
  <c r="G13" i="1"/>
  <c r="J13" i="1" s="1"/>
  <c r="G9" i="1"/>
  <c r="K9" i="1" s="1"/>
  <c r="G8" i="1"/>
  <c r="H8" i="1" s="1"/>
  <c r="I8" i="1" l="1"/>
  <c r="I9" i="1"/>
  <c r="J8" i="1"/>
  <c r="H9" i="1"/>
  <c r="J14" i="1"/>
  <c r="H13" i="1"/>
  <c r="K8" i="1"/>
  <c r="J9" i="1"/>
  <c r="I13" i="1"/>
  <c r="H14" i="1"/>
  <c r="K13" i="1"/>
  <c r="K14" i="1"/>
</calcChain>
</file>

<file path=xl/sharedStrings.xml><?xml version="1.0" encoding="utf-8"?>
<sst xmlns="http://schemas.openxmlformats.org/spreadsheetml/2006/main" count="214" uniqueCount="77">
  <si>
    <t xml:space="preserve">HCT116 p21-/- </t>
  </si>
  <si>
    <t>Exp</t>
  </si>
  <si>
    <t>negative cells</t>
  </si>
  <si>
    <t>Reticulate cells</t>
  </si>
  <si>
    <t>Pannuclear</t>
  </si>
  <si>
    <t>positive cells</t>
  </si>
  <si>
    <t>total cells</t>
  </si>
  <si>
    <t>%negative cells</t>
  </si>
  <si>
    <t>%positive cells</t>
  </si>
  <si>
    <t>%ret</t>
  </si>
  <si>
    <t>%pann</t>
  </si>
  <si>
    <t>SCR</t>
  </si>
  <si>
    <t>NT</t>
  </si>
  <si>
    <t>Ola 0.5uM</t>
  </si>
  <si>
    <t>shBRCA2</t>
  </si>
  <si>
    <t>SUMA %positive</t>
  </si>
  <si>
    <t>Exp 2</t>
  </si>
  <si>
    <t>Celulas</t>
  </si>
  <si>
    <t>Tratamiento</t>
  </si>
  <si>
    <t>Porcentajes</t>
  </si>
  <si>
    <t>BRCA2</t>
  </si>
  <si>
    <t>OLA</t>
  </si>
  <si>
    <t>Fasudil 32</t>
  </si>
  <si>
    <t>exp 1</t>
  </si>
  <si>
    <t>HCT 116 p21-</t>
  </si>
  <si>
    <t>total</t>
  </si>
  <si>
    <t>&gt;35</t>
  </si>
  <si>
    <t>BRCA 2</t>
  </si>
  <si>
    <t>Olaparib</t>
  </si>
  <si>
    <t>Fasudil</t>
  </si>
  <si>
    <t>HCT116 p21-/-</t>
  </si>
  <si>
    <t xml:space="preserve">Exp1 </t>
  </si>
  <si>
    <t>53BP1 foci</t>
  </si>
  <si>
    <t>&lt;5 foci</t>
  </si>
  <si>
    <t>% positive cells</t>
  </si>
  <si>
    <t>&lt;5 foci (1-2)</t>
  </si>
  <si>
    <t xml:space="preserve">Fasudil </t>
  </si>
  <si>
    <t>B1</t>
  </si>
  <si>
    <t>Fasudil 16uM</t>
  </si>
  <si>
    <t>B2</t>
  </si>
  <si>
    <t>exp3</t>
  </si>
  <si>
    <t>Tratamientos</t>
  </si>
  <si>
    <t>N° total de celulas</t>
  </si>
  <si>
    <t>Exp 2 12.9.17</t>
  </si>
  <si>
    <t>% negative cells</t>
  </si>
  <si>
    <t>Fasudil  0,25uM</t>
  </si>
  <si>
    <t>Fasudil 4uM</t>
  </si>
  <si>
    <t>shBRCA1.3</t>
  </si>
  <si>
    <t>se dio vuelta</t>
  </si>
  <si>
    <t>shBRCA2.3</t>
  </si>
  <si>
    <t>B1.3</t>
  </si>
  <si>
    <t>B2.3</t>
  </si>
  <si>
    <t>Combinacion de los dos:</t>
  </si>
  <si>
    <t>Olaparib 0.5uM</t>
  </si>
  <si>
    <t>Fasudil 0,5uM</t>
  </si>
  <si>
    <t>H2AX foci</t>
  </si>
  <si>
    <t>Exp 1</t>
  </si>
  <si>
    <t>Cells</t>
  </si>
  <si>
    <t>Treatment</t>
  </si>
  <si>
    <t>&lt;35 foci</t>
  </si>
  <si>
    <t>&gt;35 foci</t>
  </si>
  <si>
    <t>Total Celulas</t>
  </si>
  <si>
    <t>%&gt;35 foci</t>
  </si>
  <si>
    <t>PEO1</t>
  </si>
  <si>
    <t>Cisplatin</t>
  </si>
  <si>
    <t>PEO4</t>
  </si>
  <si>
    <t>Exp2</t>
  </si>
  <si>
    <t>&lt;35</t>
  </si>
  <si>
    <t>Total</t>
  </si>
  <si>
    <t>%&gt;35</t>
  </si>
  <si>
    <r>
      <t>Percent of shScramble or shBRCA2 HCT116</t>
    </r>
    <r>
      <rPr>
        <b/>
        <vertAlign val="superscript"/>
        <sz val="11"/>
        <color rgb="FF000000"/>
        <rFont val="Arial"/>
        <family val="2"/>
      </rPr>
      <t>p21-/-</t>
    </r>
    <r>
      <rPr>
        <b/>
        <sz val="11"/>
        <color rgb="FF000000"/>
        <rFont val="Arial"/>
        <family val="2"/>
      </rPr>
      <t xml:space="preserve"> cells with &gt;5 53BP1 foci </t>
    </r>
  </si>
  <si>
    <t>treatement</t>
  </si>
  <si>
    <t>treatment</t>
  </si>
  <si>
    <t>yH2AX Positive</t>
  </si>
  <si>
    <t>percent</t>
  </si>
  <si>
    <r>
      <t>Percent of shScramble or shBRCA2 HCT116</t>
    </r>
    <r>
      <rPr>
        <b/>
        <vertAlign val="superscript"/>
        <sz val="11"/>
        <color rgb="FF000000"/>
        <rFont val="Arial"/>
        <family val="2"/>
      </rPr>
      <t>p21-/-</t>
    </r>
    <r>
      <rPr>
        <b/>
        <sz val="11"/>
        <color rgb="FF000000"/>
        <rFont val="Arial"/>
        <family val="2"/>
      </rPr>
      <t xml:space="preserve"> cells with &gt;35 γH2AX foci </t>
    </r>
  </si>
  <si>
    <t xml:space="preserve">Percent of PEO4 and PEO1 cells with &gt;35 γ-H2A.X foci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</si>
</sst>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Arial"/>
      <family val="2"/>
    </font>
    <font>
      <b/>
      <vertAlign val="superscript"/>
      <sz val="11"/>
      <color rgb="FF00000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1" xfId="0" applyFill="1" applyBorder="1"/>
    <xf numFmtId="0" fontId="0" fillId="4" borderId="0" xfId="0" applyFill="1"/>
    <xf numFmtId="0" fontId="0" fillId="0" borderId="0" xfId="0" applyAlignment="1"/>
    <xf numFmtId="2" fontId="0" fillId="0" borderId="0" xfId="0" applyNumberFormat="1"/>
    <xf numFmtId="0" fontId="1" fillId="0" borderId="0" xfId="0" applyFont="1"/>
    <xf numFmtId="0" fontId="0" fillId="0" borderId="1" xfId="0" applyBorder="1"/>
    <xf numFmtId="0" fontId="6" fillId="0" borderId="0" xfId="0" applyFont="1" applyFill="1"/>
    <xf numFmtId="0" fontId="6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zoomScaleNormal="100" workbookViewId="0">
      <selection activeCell="A4" sqref="A4"/>
    </sheetView>
  </sheetViews>
  <sheetFormatPr baseColWidth="10" defaultRowHeight="15" x14ac:dyDescent="0.25"/>
  <cols>
    <col min="3" max="3" width="16.28515625" customWidth="1"/>
    <col min="4" max="4" width="14.140625" customWidth="1"/>
    <col min="6" max="6" width="16.42578125" customWidth="1"/>
    <col min="7" max="7" width="16" customWidth="1"/>
    <col min="8" max="8" width="15.85546875" customWidth="1"/>
    <col min="9" max="9" width="17.85546875" customWidth="1"/>
    <col min="10" max="10" width="16.85546875" customWidth="1"/>
  </cols>
  <sheetData>
    <row r="1" spans="1:10" ht="17.25" x14ac:dyDescent="0.25">
      <c r="A1" s="15" t="s">
        <v>70</v>
      </c>
      <c r="B1" s="15"/>
      <c r="C1" s="15"/>
      <c r="D1" s="15"/>
      <c r="E1" s="15"/>
      <c r="F1" s="15"/>
    </row>
    <row r="3" spans="1:10" x14ac:dyDescent="0.25">
      <c r="A3" t="s">
        <v>30</v>
      </c>
      <c r="B3" t="s">
        <v>31</v>
      </c>
    </row>
    <row r="4" spans="1:10" x14ac:dyDescent="0.25">
      <c r="A4" t="s">
        <v>32</v>
      </c>
    </row>
    <row r="5" spans="1:10" x14ac:dyDescent="0.25">
      <c r="B5" t="s">
        <v>31</v>
      </c>
      <c r="D5" t="s">
        <v>2</v>
      </c>
      <c r="E5" t="s">
        <v>33</v>
      </c>
      <c r="F5" t="s">
        <v>5</v>
      </c>
      <c r="G5" t="s">
        <v>6</v>
      </c>
      <c r="H5" s="7" t="s">
        <v>34</v>
      </c>
      <c r="I5" t="s">
        <v>7</v>
      </c>
      <c r="J5" t="s">
        <v>35</v>
      </c>
    </row>
    <row r="6" spans="1:10" x14ac:dyDescent="0.25">
      <c r="B6" s="16" t="s">
        <v>11</v>
      </c>
      <c r="C6" t="s">
        <v>12</v>
      </c>
      <c r="D6">
        <v>189</v>
      </c>
      <c r="E6">
        <v>70</v>
      </c>
      <c r="F6">
        <v>41</v>
      </c>
      <c r="G6">
        <f>SUM(D6:F6)</f>
        <v>300</v>
      </c>
      <c r="H6" s="7">
        <f>F6/G6*100</f>
        <v>13.666666666666666</v>
      </c>
      <c r="I6">
        <f>D6/G6*100</f>
        <v>63</v>
      </c>
      <c r="J6">
        <f>E6/G6*100</f>
        <v>23.333333333333332</v>
      </c>
    </row>
    <row r="7" spans="1:10" x14ac:dyDescent="0.25">
      <c r="B7" s="16"/>
      <c r="C7" t="s">
        <v>28</v>
      </c>
      <c r="D7">
        <v>183</v>
      </c>
      <c r="E7">
        <v>38</v>
      </c>
      <c r="F7">
        <v>77</v>
      </c>
      <c r="G7">
        <v>298</v>
      </c>
      <c r="H7" s="7">
        <f t="shared" ref="H7:H9" si="0">F7/G7*100</f>
        <v>25.838926174496645</v>
      </c>
      <c r="I7">
        <f>D7/G7*100</f>
        <v>61.409395973154361</v>
      </c>
      <c r="J7">
        <f>E7/G7*100</f>
        <v>12.751677852348994</v>
      </c>
    </row>
    <row r="8" spans="1:10" x14ac:dyDescent="0.25">
      <c r="B8" s="16"/>
      <c r="C8" t="s">
        <v>36</v>
      </c>
      <c r="D8">
        <v>133</v>
      </c>
      <c r="E8">
        <v>61</v>
      </c>
      <c r="F8">
        <v>69</v>
      </c>
      <c r="G8">
        <v>263</v>
      </c>
      <c r="H8" s="7">
        <f t="shared" si="0"/>
        <v>26.235741444866921</v>
      </c>
      <c r="I8">
        <f>D8/G8*100</f>
        <v>50.570342205323193</v>
      </c>
      <c r="J8">
        <f>E8/G8*100</f>
        <v>23.193916349809886</v>
      </c>
    </row>
    <row r="9" spans="1:10" x14ac:dyDescent="0.25">
      <c r="B9" s="16" t="s">
        <v>37</v>
      </c>
      <c r="C9" t="s">
        <v>12</v>
      </c>
      <c r="D9">
        <v>239</v>
      </c>
      <c r="E9">
        <v>66</v>
      </c>
      <c r="F9">
        <v>52</v>
      </c>
      <c r="G9">
        <v>357</v>
      </c>
      <c r="H9" s="7">
        <f t="shared" si="0"/>
        <v>14.565826330532214</v>
      </c>
      <c r="I9">
        <f>D9/$G$9*100</f>
        <v>66.946778711484583</v>
      </c>
      <c r="J9">
        <f>E9/$G$9*100</f>
        <v>18.487394957983195</v>
      </c>
    </row>
    <row r="10" spans="1:10" x14ac:dyDescent="0.25">
      <c r="B10" s="16"/>
      <c r="C10" t="s">
        <v>28</v>
      </c>
      <c r="D10">
        <v>109</v>
      </c>
      <c r="E10">
        <v>50</v>
      </c>
      <c r="F10">
        <v>178</v>
      </c>
      <c r="G10">
        <v>337</v>
      </c>
      <c r="H10" s="7">
        <f>F10/$G$10*100</f>
        <v>52.818991097922854</v>
      </c>
      <c r="I10">
        <f>D10/$G$10*100</f>
        <v>32.344213649851632</v>
      </c>
      <c r="J10">
        <f>E10/$G$10*100</f>
        <v>14.836795252225517</v>
      </c>
    </row>
    <row r="11" spans="1:10" x14ac:dyDescent="0.25">
      <c r="B11" s="16"/>
      <c r="C11" t="s">
        <v>38</v>
      </c>
      <c r="D11">
        <v>161</v>
      </c>
      <c r="E11">
        <v>75</v>
      </c>
      <c r="F11">
        <v>68</v>
      </c>
      <c r="G11">
        <v>304</v>
      </c>
      <c r="H11" s="7">
        <f>F11/$G$11*100</f>
        <v>22.368421052631579</v>
      </c>
      <c r="I11">
        <f>D11/G11*100</f>
        <v>52.960526315789465</v>
      </c>
      <c r="J11">
        <f>E11/G11*100</f>
        <v>24.671052631578945</v>
      </c>
    </row>
    <row r="12" spans="1:10" x14ac:dyDescent="0.25">
      <c r="B12" s="16" t="s">
        <v>39</v>
      </c>
      <c r="C12" t="s">
        <v>12</v>
      </c>
      <c r="D12">
        <v>181</v>
      </c>
      <c r="E12">
        <v>46</v>
      </c>
      <c r="F12">
        <v>73</v>
      </c>
      <c r="G12">
        <f>SUM(D12:F12)</f>
        <v>300</v>
      </c>
      <c r="H12" s="7">
        <f>F12/G12*100</f>
        <v>24.333333333333336</v>
      </c>
      <c r="I12">
        <f>D12/G12*100</f>
        <v>60.333333333333336</v>
      </c>
      <c r="J12">
        <f t="shared" ref="J12:J14" si="1">E12/G12*100</f>
        <v>15.333333333333332</v>
      </c>
    </row>
    <row r="13" spans="1:10" x14ac:dyDescent="0.25">
      <c r="B13" s="16"/>
      <c r="C13" t="s">
        <v>28</v>
      </c>
      <c r="D13">
        <v>55</v>
      </c>
      <c r="E13">
        <v>46</v>
      </c>
      <c r="F13">
        <v>210</v>
      </c>
      <c r="G13">
        <f t="shared" ref="G13:G14" si="2">SUM(D13:F13)</f>
        <v>311</v>
      </c>
      <c r="H13" s="7">
        <f>F13/G13*100</f>
        <v>67.524115755627008</v>
      </c>
      <c r="I13">
        <f t="shared" ref="I13:I14" si="3">D13/G13*100</f>
        <v>17.684887459807076</v>
      </c>
      <c r="J13">
        <f t="shared" si="1"/>
        <v>14.790996784565916</v>
      </c>
    </row>
    <row r="14" spans="1:10" x14ac:dyDescent="0.25">
      <c r="B14" s="16"/>
      <c r="C14" t="s">
        <v>36</v>
      </c>
      <c r="D14">
        <v>185</v>
      </c>
      <c r="E14">
        <v>48</v>
      </c>
      <c r="F14">
        <v>74</v>
      </c>
      <c r="G14">
        <f t="shared" si="2"/>
        <v>307</v>
      </c>
      <c r="H14" s="7">
        <f>F14/G14*100</f>
        <v>24.104234527687296</v>
      </c>
      <c r="I14">
        <f t="shared" si="3"/>
        <v>60.260586319218248</v>
      </c>
      <c r="J14">
        <f t="shared" si="1"/>
        <v>15.635179153094461</v>
      </c>
    </row>
    <row r="17" spans="1:14" x14ac:dyDescent="0.25">
      <c r="B17" t="s">
        <v>40</v>
      </c>
    </row>
    <row r="18" spans="1:14" x14ac:dyDescent="0.25">
      <c r="A18" t="s">
        <v>32</v>
      </c>
      <c r="B18" t="s">
        <v>17</v>
      </c>
      <c r="C18" t="s">
        <v>41</v>
      </c>
      <c r="D18" t="s">
        <v>42</v>
      </c>
      <c r="E18" t="s">
        <v>33</v>
      </c>
      <c r="F18" t="s">
        <v>19</v>
      </c>
    </row>
    <row r="20" spans="1:14" x14ac:dyDescent="0.25">
      <c r="B20" t="s">
        <v>11</v>
      </c>
      <c r="C20" t="s">
        <v>12</v>
      </c>
      <c r="D20">
        <v>301</v>
      </c>
      <c r="E20">
        <v>25</v>
      </c>
      <c r="F20">
        <f>E20*100/D20</f>
        <v>8.3056478405315612</v>
      </c>
    </row>
    <row r="21" spans="1:14" x14ac:dyDescent="0.25">
      <c r="B21" t="s">
        <v>20</v>
      </c>
      <c r="C21" t="s">
        <v>12</v>
      </c>
      <c r="D21">
        <v>314</v>
      </c>
      <c r="E21">
        <v>32</v>
      </c>
      <c r="F21">
        <f t="shared" ref="F21:F24" si="4">E21*100/D21</f>
        <v>10.19108280254777</v>
      </c>
    </row>
    <row r="22" spans="1:14" x14ac:dyDescent="0.25">
      <c r="B22" t="s">
        <v>11</v>
      </c>
      <c r="C22" t="s">
        <v>28</v>
      </c>
      <c r="D22">
        <v>218</v>
      </c>
      <c r="E22">
        <v>36</v>
      </c>
      <c r="F22">
        <f t="shared" si="4"/>
        <v>16.513761467889907</v>
      </c>
    </row>
    <row r="23" spans="1:14" x14ac:dyDescent="0.25">
      <c r="B23" t="s">
        <v>20</v>
      </c>
      <c r="C23" t="s">
        <v>28</v>
      </c>
      <c r="D23">
        <v>332</v>
      </c>
      <c r="E23">
        <v>159</v>
      </c>
      <c r="F23">
        <f t="shared" si="4"/>
        <v>47.891566265060241</v>
      </c>
    </row>
    <row r="24" spans="1:14" x14ac:dyDescent="0.25">
      <c r="B24" t="s">
        <v>11</v>
      </c>
      <c r="C24" t="s">
        <v>36</v>
      </c>
      <c r="D24">
        <v>226</v>
      </c>
      <c r="E24">
        <v>22</v>
      </c>
      <c r="F24">
        <f t="shared" si="4"/>
        <v>9.7345132743362832</v>
      </c>
    </row>
    <row r="25" spans="1:14" x14ac:dyDescent="0.25">
      <c r="B25" t="s">
        <v>20</v>
      </c>
      <c r="C25" t="s">
        <v>36</v>
      </c>
      <c r="D25">
        <v>294</v>
      </c>
      <c r="E25">
        <v>26</v>
      </c>
      <c r="F25">
        <f>E25*100/D25</f>
        <v>8.8435374149659864</v>
      </c>
    </row>
    <row r="29" spans="1:14" x14ac:dyDescent="0.25">
      <c r="A29" t="s">
        <v>43</v>
      </c>
      <c r="C29" t="s">
        <v>2</v>
      </c>
      <c r="D29" t="s">
        <v>33</v>
      </c>
      <c r="E29" t="s">
        <v>5</v>
      </c>
      <c r="F29" t="s">
        <v>6</v>
      </c>
      <c r="G29" t="s">
        <v>34</v>
      </c>
      <c r="H29" t="s">
        <v>7</v>
      </c>
      <c r="I29" t="s">
        <v>33</v>
      </c>
      <c r="L29" t="s">
        <v>34</v>
      </c>
      <c r="M29" t="s">
        <v>44</v>
      </c>
      <c r="N29" t="s">
        <v>33</v>
      </c>
    </row>
    <row r="30" spans="1:14" x14ac:dyDescent="0.25">
      <c r="A30" s="16" t="s">
        <v>11</v>
      </c>
      <c r="B30" t="s">
        <v>12</v>
      </c>
      <c r="C30">
        <v>225</v>
      </c>
      <c r="D30">
        <v>50</v>
      </c>
      <c r="E30">
        <v>25</v>
      </c>
      <c r="F30">
        <f>SUM(C30:E30)</f>
        <v>300</v>
      </c>
      <c r="G30" s="8">
        <f t="shared" ref="G30:G35" si="5">E30*100/F30</f>
        <v>8.3333333333333339</v>
      </c>
      <c r="H30">
        <f>C30*100/F30</f>
        <v>75</v>
      </c>
      <c r="I30">
        <f>D30*100/F30</f>
        <v>16.666666666666668</v>
      </c>
      <c r="J30" s="16" t="s">
        <v>11</v>
      </c>
      <c r="K30" t="s">
        <v>12</v>
      </c>
      <c r="L30">
        <v>8.3333333333333339</v>
      </c>
      <c r="M30">
        <v>75</v>
      </c>
      <c r="N30">
        <v>16.666666666666668</v>
      </c>
    </row>
    <row r="31" spans="1:14" x14ac:dyDescent="0.25">
      <c r="A31" s="16"/>
      <c r="B31" t="s">
        <v>13</v>
      </c>
      <c r="C31">
        <v>201</v>
      </c>
      <c r="D31">
        <v>59</v>
      </c>
      <c r="E31">
        <v>40</v>
      </c>
      <c r="F31">
        <f t="shared" ref="F31:F41" si="6">SUM(C31:E31)</f>
        <v>300</v>
      </c>
      <c r="G31" s="8">
        <f t="shared" si="5"/>
        <v>13.333333333333334</v>
      </c>
      <c r="H31">
        <f t="shared" ref="H31:H41" si="7">C31*100/F31</f>
        <v>67</v>
      </c>
      <c r="I31">
        <f t="shared" ref="I31:I41" si="8">D31*100/F31</f>
        <v>19.666666666666668</v>
      </c>
      <c r="J31" s="16"/>
      <c r="K31" t="s">
        <v>13</v>
      </c>
      <c r="L31">
        <v>13.333333333333334</v>
      </c>
      <c r="M31">
        <v>67</v>
      </c>
      <c r="N31">
        <v>19.666666666666668</v>
      </c>
    </row>
    <row r="32" spans="1:14" x14ac:dyDescent="0.25">
      <c r="A32" s="16"/>
      <c r="B32" t="s">
        <v>45</v>
      </c>
      <c r="C32">
        <v>227</v>
      </c>
      <c r="D32">
        <v>61</v>
      </c>
      <c r="E32">
        <v>12</v>
      </c>
      <c r="F32">
        <f t="shared" si="6"/>
        <v>300</v>
      </c>
      <c r="G32" s="8">
        <f t="shared" si="5"/>
        <v>4</v>
      </c>
      <c r="H32">
        <f t="shared" si="7"/>
        <v>75.666666666666671</v>
      </c>
      <c r="I32">
        <f t="shared" si="8"/>
        <v>20.333333333333332</v>
      </c>
      <c r="J32" s="16"/>
      <c r="K32" t="s">
        <v>45</v>
      </c>
      <c r="L32">
        <v>4</v>
      </c>
      <c r="M32">
        <v>75.666666666666671</v>
      </c>
      <c r="N32">
        <v>20.333333333333332</v>
      </c>
    </row>
    <row r="33" spans="1:14" x14ac:dyDescent="0.25">
      <c r="A33" s="16"/>
      <c r="B33" t="s">
        <v>46</v>
      </c>
      <c r="C33">
        <v>189</v>
      </c>
      <c r="D33">
        <v>68</v>
      </c>
      <c r="E33">
        <v>43</v>
      </c>
      <c r="F33">
        <f t="shared" si="6"/>
        <v>300</v>
      </c>
      <c r="G33" s="8">
        <f t="shared" si="5"/>
        <v>14.333333333333334</v>
      </c>
      <c r="H33">
        <f t="shared" si="7"/>
        <v>63</v>
      </c>
      <c r="I33">
        <f t="shared" si="8"/>
        <v>22.666666666666668</v>
      </c>
      <c r="J33" s="16"/>
      <c r="K33" t="s">
        <v>46</v>
      </c>
      <c r="L33">
        <v>14.333333333333334</v>
      </c>
      <c r="M33">
        <v>63</v>
      </c>
      <c r="N33">
        <v>22.666666666666668</v>
      </c>
    </row>
    <row r="34" spans="1:14" x14ac:dyDescent="0.25">
      <c r="A34" s="16" t="s">
        <v>47</v>
      </c>
      <c r="B34" t="s">
        <v>12</v>
      </c>
      <c r="C34">
        <v>215</v>
      </c>
      <c r="D34">
        <v>60</v>
      </c>
      <c r="E34">
        <v>25</v>
      </c>
      <c r="F34">
        <f t="shared" si="6"/>
        <v>300</v>
      </c>
      <c r="G34" s="8">
        <f t="shared" si="5"/>
        <v>8.3333333333333339</v>
      </c>
      <c r="H34">
        <f t="shared" si="7"/>
        <v>71.666666666666671</v>
      </c>
      <c r="I34">
        <f t="shared" si="8"/>
        <v>20</v>
      </c>
      <c r="J34" s="16" t="s">
        <v>47</v>
      </c>
      <c r="K34" t="s">
        <v>12</v>
      </c>
      <c r="L34">
        <v>8.3333333333333339</v>
      </c>
      <c r="M34">
        <v>71.666666666666671</v>
      </c>
      <c r="N34">
        <v>20</v>
      </c>
    </row>
    <row r="35" spans="1:14" x14ac:dyDescent="0.25">
      <c r="A35" s="16"/>
      <c r="B35" t="s">
        <v>13</v>
      </c>
      <c r="C35">
        <v>96</v>
      </c>
      <c r="D35">
        <v>55</v>
      </c>
      <c r="E35">
        <v>149</v>
      </c>
      <c r="F35">
        <f t="shared" si="6"/>
        <v>300</v>
      </c>
      <c r="G35" s="8">
        <f t="shared" si="5"/>
        <v>49.666666666666664</v>
      </c>
      <c r="H35">
        <f t="shared" si="7"/>
        <v>32</v>
      </c>
      <c r="I35">
        <f t="shared" si="8"/>
        <v>18.333333333333332</v>
      </c>
      <c r="J35" s="16"/>
      <c r="K35" t="s">
        <v>13</v>
      </c>
      <c r="L35">
        <v>49.666666666666664</v>
      </c>
      <c r="M35">
        <v>32</v>
      </c>
      <c r="N35">
        <v>18.333333333333332</v>
      </c>
    </row>
    <row r="36" spans="1:14" x14ac:dyDescent="0.25">
      <c r="A36" s="16"/>
      <c r="B36" t="s">
        <v>45</v>
      </c>
      <c r="C36" s="16" t="s">
        <v>48</v>
      </c>
      <c r="D36" s="16"/>
      <c r="E36" s="16"/>
      <c r="F36">
        <f t="shared" si="6"/>
        <v>0</v>
      </c>
      <c r="G36" s="8"/>
      <c r="J36" s="16"/>
      <c r="K36" t="s">
        <v>45</v>
      </c>
    </row>
    <row r="37" spans="1:14" x14ac:dyDescent="0.25">
      <c r="A37" s="16"/>
      <c r="B37" t="s">
        <v>46</v>
      </c>
      <c r="C37">
        <v>218</v>
      </c>
      <c r="D37">
        <v>56</v>
      </c>
      <c r="E37">
        <v>26</v>
      </c>
      <c r="F37">
        <f t="shared" si="6"/>
        <v>300</v>
      </c>
      <c r="G37" s="8">
        <f>E37*100/F37</f>
        <v>8.6666666666666661</v>
      </c>
      <c r="H37">
        <f t="shared" si="7"/>
        <v>72.666666666666671</v>
      </c>
      <c r="I37">
        <f t="shared" si="8"/>
        <v>18.666666666666668</v>
      </c>
      <c r="J37" s="16"/>
      <c r="K37" t="s">
        <v>46</v>
      </c>
      <c r="L37">
        <v>8.6666666666666661</v>
      </c>
      <c r="M37">
        <v>72.666666666666671</v>
      </c>
      <c r="N37">
        <v>18.666666666666668</v>
      </c>
    </row>
    <row r="38" spans="1:14" x14ac:dyDescent="0.25">
      <c r="A38" s="16" t="s">
        <v>49</v>
      </c>
      <c r="B38" t="s">
        <v>12</v>
      </c>
      <c r="C38">
        <v>228</v>
      </c>
      <c r="D38">
        <v>48</v>
      </c>
      <c r="E38">
        <v>24</v>
      </c>
      <c r="F38">
        <f t="shared" si="6"/>
        <v>300</v>
      </c>
      <c r="G38" s="8">
        <f>E38*100/F38</f>
        <v>8</v>
      </c>
      <c r="H38">
        <f t="shared" si="7"/>
        <v>76</v>
      </c>
      <c r="I38">
        <f t="shared" si="8"/>
        <v>16</v>
      </c>
      <c r="J38" s="16" t="s">
        <v>49</v>
      </c>
      <c r="K38" t="s">
        <v>12</v>
      </c>
      <c r="L38">
        <v>8</v>
      </c>
      <c r="M38">
        <v>76</v>
      </c>
      <c r="N38">
        <v>16</v>
      </c>
    </row>
    <row r="39" spans="1:14" x14ac:dyDescent="0.25">
      <c r="A39" s="16"/>
      <c r="B39" t="s">
        <v>13</v>
      </c>
      <c r="C39">
        <v>109</v>
      </c>
      <c r="D39">
        <v>53</v>
      </c>
      <c r="E39">
        <v>138</v>
      </c>
      <c r="F39">
        <f t="shared" si="6"/>
        <v>300</v>
      </c>
      <c r="G39" s="8">
        <f>E39*100/F39</f>
        <v>46</v>
      </c>
      <c r="H39">
        <f t="shared" si="7"/>
        <v>36.333333333333336</v>
      </c>
      <c r="I39">
        <f t="shared" si="8"/>
        <v>17.666666666666668</v>
      </c>
      <c r="J39" s="16"/>
      <c r="K39" t="s">
        <v>13</v>
      </c>
      <c r="L39">
        <v>46</v>
      </c>
      <c r="M39">
        <v>36.333333333333336</v>
      </c>
      <c r="N39">
        <v>17.666666666666668</v>
      </c>
    </row>
    <row r="40" spans="1:14" x14ac:dyDescent="0.25">
      <c r="A40" s="16"/>
      <c r="B40" t="s">
        <v>45</v>
      </c>
      <c r="C40">
        <v>198</v>
      </c>
      <c r="D40">
        <v>68</v>
      </c>
      <c r="E40">
        <v>34</v>
      </c>
      <c r="F40">
        <f t="shared" si="6"/>
        <v>300</v>
      </c>
      <c r="G40" s="8">
        <f>E40*100/F40</f>
        <v>11.333333333333334</v>
      </c>
      <c r="H40">
        <f t="shared" si="7"/>
        <v>66</v>
      </c>
      <c r="I40">
        <f t="shared" si="8"/>
        <v>22.666666666666668</v>
      </c>
      <c r="J40" s="16"/>
      <c r="K40" t="s">
        <v>45</v>
      </c>
      <c r="L40">
        <v>11.333333333333334</v>
      </c>
      <c r="M40">
        <v>66</v>
      </c>
      <c r="N40">
        <v>22.666666666666668</v>
      </c>
    </row>
    <row r="41" spans="1:14" x14ac:dyDescent="0.25">
      <c r="A41" s="16"/>
      <c r="B41" t="s">
        <v>46</v>
      </c>
      <c r="C41">
        <v>200</v>
      </c>
      <c r="D41">
        <v>54</v>
      </c>
      <c r="E41">
        <v>36</v>
      </c>
      <c r="F41">
        <f t="shared" si="6"/>
        <v>290</v>
      </c>
      <c r="G41" s="8">
        <f>E41*100/F41</f>
        <v>12.413793103448276</v>
      </c>
      <c r="H41">
        <f t="shared" si="7"/>
        <v>68.965517241379317</v>
      </c>
      <c r="I41">
        <f t="shared" si="8"/>
        <v>18.620689655172413</v>
      </c>
      <c r="J41" s="16"/>
      <c r="K41" t="s">
        <v>46</v>
      </c>
      <c r="L41">
        <v>12.413793103448276</v>
      </c>
      <c r="M41">
        <v>68.965517241379317</v>
      </c>
      <c r="N41">
        <v>18.620689655172413</v>
      </c>
    </row>
    <row r="45" spans="1:14" x14ac:dyDescent="0.25">
      <c r="C45" t="s">
        <v>11</v>
      </c>
      <c r="D45" t="s">
        <v>50</v>
      </c>
      <c r="E45" t="s">
        <v>51</v>
      </c>
    </row>
    <row r="46" spans="1:14" x14ac:dyDescent="0.25">
      <c r="B46" t="s">
        <v>12</v>
      </c>
      <c r="C46">
        <v>8.3333333333333339</v>
      </c>
      <c r="D46">
        <v>8.3333333333333304</v>
      </c>
      <c r="E46">
        <v>8</v>
      </c>
    </row>
    <row r="47" spans="1:14" x14ac:dyDescent="0.25">
      <c r="B47" t="s">
        <v>13</v>
      </c>
      <c r="C47">
        <v>13.333333333333334</v>
      </c>
      <c r="D47">
        <v>49.6666666666667</v>
      </c>
      <c r="E47">
        <v>46</v>
      </c>
    </row>
    <row r="48" spans="1:14" x14ac:dyDescent="0.25">
      <c r="B48" t="s">
        <v>45</v>
      </c>
      <c r="C48">
        <v>4</v>
      </c>
      <c r="E48">
        <v>11.333333333333334</v>
      </c>
    </row>
    <row r="49" spans="2:5" x14ac:dyDescent="0.25">
      <c r="B49" t="s">
        <v>46</v>
      </c>
      <c r="C49">
        <v>14.333333333333334</v>
      </c>
      <c r="D49">
        <v>8.6666666666666661</v>
      </c>
      <c r="E49">
        <v>12.413793103448276</v>
      </c>
    </row>
    <row r="55" spans="2:5" x14ac:dyDescent="0.25">
      <c r="B55" t="s">
        <v>52</v>
      </c>
    </row>
    <row r="57" spans="2:5" x14ac:dyDescent="0.25">
      <c r="C57" t="s">
        <v>11</v>
      </c>
      <c r="D57" t="s">
        <v>50</v>
      </c>
      <c r="E57" t="s">
        <v>51</v>
      </c>
    </row>
    <row r="58" spans="2:5" x14ac:dyDescent="0.25">
      <c r="B58" s="9" t="s">
        <v>12</v>
      </c>
      <c r="C58">
        <v>6.333333333333333</v>
      </c>
      <c r="D58">
        <v>7.333333333333333</v>
      </c>
      <c r="E58" s="10">
        <v>8.3333333333333339</v>
      </c>
    </row>
    <row r="59" spans="2:5" x14ac:dyDescent="0.25">
      <c r="B59" s="9" t="s">
        <v>53</v>
      </c>
      <c r="C59">
        <v>14.950166112956811</v>
      </c>
      <c r="D59">
        <v>51.666666666666664</v>
      </c>
      <c r="E59" s="10">
        <v>47.666666666666664</v>
      </c>
    </row>
    <row r="60" spans="2:5" x14ac:dyDescent="0.25">
      <c r="B60" t="s">
        <v>45</v>
      </c>
      <c r="C60">
        <v>6.333333333333333</v>
      </c>
      <c r="D60">
        <v>6</v>
      </c>
      <c r="E60" s="10">
        <v>12.913907284768213</v>
      </c>
    </row>
    <row r="61" spans="2:5" x14ac:dyDescent="0.25">
      <c r="B61" t="s">
        <v>54</v>
      </c>
      <c r="C61">
        <v>13.333333333333334</v>
      </c>
      <c r="D61">
        <v>8</v>
      </c>
      <c r="E61" s="10">
        <v>25</v>
      </c>
    </row>
    <row r="64" spans="2:5" x14ac:dyDescent="0.25">
      <c r="C64" t="s">
        <v>11</v>
      </c>
      <c r="D64" t="s">
        <v>50</v>
      </c>
      <c r="E64" t="s">
        <v>51</v>
      </c>
    </row>
    <row r="65" spans="2:5" x14ac:dyDescent="0.25">
      <c r="B65" s="9" t="s">
        <v>12</v>
      </c>
      <c r="C65">
        <f>AVERAGE(C46,C58)</f>
        <v>7.3333333333333339</v>
      </c>
      <c r="D65">
        <f t="shared" ref="D65:E66" si="9">AVERAGE(D46,D58)</f>
        <v>7.8333333333333321</v>
      </c>
      <c r="E65">
        <f t="shared" si="9"/>
        <v>8.1666666666666679</v>
      </c>
    </row>
    <row r="66" spans="2:5" x14ac:dyDescent="0.25">
      <c r="B66" s="9" t="s">
        <v>53</v>
      </c>
      <c r="C66">
        <f>AVERAGE(C47,C59)</f>
        <v>14.141749723145072</v>
      </c>
      <c r="D66">
        <f t="shared" si="9"/>
        <v>50.666666666666686</v>
      </c>
      <c r="E66">
        <f t="shared" si="9"/>
        <v>46.833333333333329</v>
      </c>
    </row>
    <row r="67" spans="2:5" x14ac:dyDescent="0.25">
      <c r="B67" t="s">
        <v>45</v>
      </c>
      <c r="C67">
        <f>AVERAGE(C48,C60)</f>
        <v>5.1666666666666661</v>
      </c>
      <c r="D67">
        <v>6</v>
      </c>
      <c r="E67" s="10">
        <f>AVERAGE(E48,E60)</f>
        <v>12.123620309050773</v>
      </c>
    </row>
    <row r="68" spans="2:5" x14ac:dyDescent="0.25">
      <c r="B68" t="s">
        <v>54</v>
      </c>
      <c r="C68">
        <v>13.333333333333334</v>
      </c>
      <c r="D68">
        <v>8</v>
      </c>
      <c r="E68" s="10">
        <v>25</v>
      </c>
    </row>
    <row r="69" spans="2:5" x14ac:dyDescent="0.25">
      <c r="B69" t="s">
        <v>46</v>
      </c>
      <c r="C69">
        <v>14.333333333333334</v>
      </c>
      <c r="D69">
        <v>8.6666666666666661</v>
      </c>
      <c r="E69">
        <v>12.413793103448276</v>
      </c>
    </row>
    <row r="72" spans="2:5" x14ac:dyDescent="0.25">
      <c r="C72" t="s">
        <v>11</v>
      </c>
      <c r="D72" t="s">
        <v>50</v>
      </c>
      <c r="E72" t="s">
        <v>51</v>
      </c>
    </row>
    <row r="73" spans="2:5" x14ac:dyDescent="0.25">
      <c r="B73" t="s">
        <v>12</v>
      </c>
      <c r="C73">
        <v>7.3333333333333339</v>
      </c>
      <c r="D73">
        <v>7.8333333333333339</v>
      </c>
      <c r="E73">
        <v>8.1666666666666679</v>
      </c>
    </row>
    <row r="74" spans="2:5" x14ac:dyDescent="0.25">
      <c r="B74" t="s">
        <v>53</v>
      </c>
      <c r="C74">
        <v>14.141749723145072</v>
      </c>
      <c r="D74">
        <v>50.666666666666664</v>
      </c>
      <c r="E74">
        <v>46.833333333333329</v>
      </c>
    </row>
    <row r="75" spans="2:5" x14ac:dyDescent="0.25">
      <c r="B75" t="s">
        <v>45</v>
      </c>
      <c r="C75">
        <v>5.1666666666666661</v>
      </c>
      <c r="D75">
        <v>6</v>
      </c>
      <c r="E75">
        <v>12.123620309050773</v>
      </c>
    </row>
    <row r="76" spans="2:5" x14ac:dyDescent="0.25">
      <c r="B76" t="s">
        <v>46</v>
      </c>
      <c r="C76">
        <v>14.333333333333334</v>
      </c>
      <c r="D76">
        <v>8.6666666666666661</v>
      </c>
      <c r="E76">
        <v>12.413793103448276</v>
      </c>
    </row>
  </sheetData>
  <mergeCells count="11">
    <mergeCell ref="A1:F1"/>
    <mergeCell ref="A38:A41"/>
    <mergeCell ref="J38:J41"/>
    <mergeCell ref="B6:B8"/>
    <mergeCell ref="B9:B11"/>
    <mergeCell ref="B12:B14"/>
    <mergeCell ref="A30:A33"/>
    <mergeCell ref="J30:J33"/>
    <mergeCell ref="A34:A37"/>
    <mergeCell ref="J34:J37"/>
    <mergeCell ref="C36:E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25" zoomScaleNormal="100" workbookViewId="0">
      <selection activeCell="C56" sqref="C56"/>
    </sheetView>
  </sheetViews>
  <sheetFormatPr baseColWidth="10" defaultRowHeight="15" x14ac:dyDescent="0.25"/>
  <cols>
    <col min="2" max="2" width="18" customWidth="1"/>
    <col min="3" max="3" width="18.5703125" customWidth="1"/>
    <col min="4" max="6" width="18.42578125" customWidth="1"/>
    <col min="7" max="7" width="15.42578125" customWidth="1"/>
    <col min="8" max="8" width="17.5703125" customWidth="1"/>
    <col min="9" max="9" width="16.5703125" customWidth="1"/>
    <col min="10" max="10" width="11.28515625" customWidth="1"/>
    <col min="11" max="11" width="11.7109375" customWidth="1"/>
  </cols>
  <sheetData>
    <row r="1" spans="1:11" ht="17.25" x14ac:dyDescent="0.25">
      <c r="A1" s="15" t="s">
        <v>75</v>
      </c>
      <c r="B1" s="15"/>
      <c r="C1" s="15"/>
      <c r="D1" s="15"/>
      <c r="E1" s="15"/>
    </row>
    <row r="4" spans="1:11" x14ac:dyDescent="0.25">
      <c r="A4" t="s">
        <v>0</v>
      </c>
    </row>
    <row r="5" spans="1:11" s="1" customFormat="1" x14ac:dyDescent="0.25">
      <c r="A5" s="1" t="s">
        <v>1</v>
      </c>
    </row>
    <row r="6" spans="1:11" s="1" customFormat="1" x14ac:dyDescent="0.25"/>
    <row r="7" spans="1:11" s="1" customFormat="1" x14ac:dyDescent="0.25"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</row>
    <row r="8" spans="1:11" s="1" customFormat="1" x14ac:dyDescent="0.25">
      <c r="A8" s="17" t="s">
        <v>11</v>
      </c>
      <c r="B8" s="1" t="s">
        <v>12</v>
      </c>
      <c r="C8" s="13">
        <v>210</v>
      </c>
      <c r="D8" s="13">
        <v>0</v>
      </c>
      <c r="E8" s="13">
        <v>2</v>
      </c>
      <c r="F8" s="13">
        <v>88</v>
      </c>
      <c r="G8" s="13">
        <f t="shared" ref="G8:G9" si="0">SUM(C8:F8)</f>
        <v>300</v>
      </c>
      <c r="H8" s="1">
        <f>C8*100/G8</f>
        <v>70</v>
      </c>
      <c r="I8" s="1">
        <f t="shared" ref="I8:I14" si="1">F8*100/G8</f>
        <v>29.333333333333332</v>
      </c>
      <c r="J8" s="1">
        <f t="shared" ref="J8:J14" si="2">D8*100/G8</f>
        <v>0</v>
      </c>
      <c r="K8" s="1">
        <f t="shared" ref="K8:K14" si="3">E8*100/G8</f>
        <v>0.66666666666666663</v>
      </c>
    </row>
    <row r="9" spans="1:11" s="1" customFormat="1" x14ac:dyDescent="0.25">
      <c r="A9" s="17"/>
      <c r="B9" s="1" t="s">
        <v>13</v>
      </c>
      <c r="C9" s="13">
        <v>172</v>
      </c>
      <c r="D9" s="13">
        <v>0</v>
      </c>
      <c r="E9" s="13">
        <v>2</v>
      </c>
      <c r="F9" s="13">
        <v>48</v>
      </c>
      <c r="G9" s="13">
        <f t="shared" si="0"/>
        <v>222</v>
      </c>
      <c r="H9" s="1">
        <f t="shared" ref="H9:H14" si="4">C9*100/G9</f>
        <v>77.477477477477478</v>
      </c>
      <c r="I9" s="1">
        <f t="shared" si="1"/>
        <v>21.621621621621621</v>
      </c>
      <c r="J9" s="1">
        <f t="shared" si="2"/>
        <v>0</v>
      </c>
      <c r="K9" s="1">
        <f t="shared" si="3"/>
        <v>0.90090090090090091</v>
      </c>
    </row>
    <row r="10" spans="1:11" s="1" customFormat="1" x14ac:dyDescent="0.25">
      <c r="A10" s="17"/>
      <c r="C10" s="13"/>
      <c r="D10" s="13"/>
      <c r="E10" s="13"/>
      <c r="F10" s="13"/>
      <c r="G10" s="13"/>
    </row>
    <row r="11" spans="1:11" s="1" customFormat="1" x14ac:dyDescent="0.25">
      <c r="A11" s="17"/>
      <c r="C11" s="13"/>
      <c r="D11" s="13"/>
      <c r="E11" s="13"/>
      <c r="F11" s="13"/>
      <c r="G11" s="13"/>
    </row>
    <row r="12" spans="1:11" s="1" customFormat="1" x14ac:dyDescent="0.25">
      <c r="A12" s="17"/>
      <c r="C12" s="13"/>
      <c r="D12" s="13"/>
      <c r="E12" s="13"/>
      <c r="F12" s="13"/>
      <c r="G12" s="13"/>
    </row>
    <row r="13" spans="1:11" s="1" customFormat="1" x14ac:dyDescent="0.25">
      <c r="A13" s="16" t="s">
        <v>14</v>
      </c>
      <c r="B13" s="1" t="s">
        <v>12</v>
      </c>
      <c r="C13" s="13">
        <v>217</v>
      </c>
      <c r="D13" s="13">
        <v>8</v>
      </c>
      <c r="E13" s="13">
        <v>0</v>
      </c>
      <c r="F13" s="13">
        <v>75</v>
      </c>
      <c r="G13" s="13">
        <f>SUM(C13:F13)</f>
        <v>300</v>
      </c>
      <c r="H13" s="1">
        <f t="shared" si="4"/>
        <v>72.333333333333329</v>
      </c>
      <c r="I13" s="1">
        <f t="shared" si="1"/>
        <v>25</v>
      </c>
      <c r="J13" s="1">
        <f t="shared" si="2"/>
        <v>2.6666666666666665</v>
      </c>
      <c r="K13" s="1">
        <f t="shared" si="3"/>
        <v>0</v>
      </c>
    </row>
    <row r="14" spans="1:11" s="1" customFormat="1" x14ac:dyDescent="0.25">
      <c r="A14" s="16"/>
      <c r="B14" s="1" t="s">
        <v>13</v>
      </c>
      <c r="C14" s="13">
        <v>100</v>
      </c>
      <c r="D14" s="13">
        <v>0</v>
      </c>
      <c r="E14" s="13">
        <v>0</v>
      </c>
      <c r="F14" s="13">
        <v>200</v>
      </c>
      <c r="G14" s="13">
        <f>SUM(C14:F14)</f>
        <v>300</v>
      </c>
      <c r="H14" s="1">
        <f t="shared" si="4"/>
        <v>33.333333333333336</v>
      </c>
      <c r="I14" s="1">
        <f t="shared" si="1"/>
        <v>66.666666666666671</v>
      </c>
      <c r="J14" s="1">
        <f t="shared" si="2"/>
        <v>0</v>
      </c>
      <c r="K14" s="1">
        <f t="shared" si="3"/>
        <v>0</v>
      </c>
    </row>
    <row r="15" spans="1:11" x14ac:dyDescent="0.25">
      <c r="A15" s="16"/>
      <c r="C15" s="14"/>
      <c r="D15" s="14"/>
      <c r="E15" s="14"/>
      <c r="F15" s="14"/>
      <c r="G15" s="14"/>
    </row>
    <row r="16" spans="1:11" x14ac:dyDescent="0.25">
      <c r="A16" s="16"/>
      <c r="C16" s="2"/>
      <c r="D16" s="2"/>
      <c r="E16" s="2"/>
      <c r="F16" s="2"/>
    </row>
    <row r="17" spans="1:11" x14ac:dyDescent="0.25">
      <c r="A17" s="16"/>
      <c r="C17" s="2"/>
      <c r="D17" s="2"/>
      <c r="E17" s="2"/>
      <c r="F17" s="2"/>
    </row>
    <row r="20" spans="1:11" x14ac:dyDescent="0.25">
      <c r="C20" t="s">
        <v>8</v>
      </c>
      <c r="D20" t="s">
        <v>9</v>
      </c>
      <c r="E20" t="s">
        <v>10</v>
      </c>
      <c r="F20" t="s">
        <v>15</v>
      </c>
    </row>
    <row r="21" spans="1:11" x14ac:dyDescent="0.25">
      <c r="A21" s="16" t="s">
        <v>11</v>
      </c>
      <c r="B21" t="s">
        <v>12</v>
      </c>
      <c r="C21">
        <v>29.333333333333332</v>
      </c>
      <c r="D21">
        <v>0</v>
      </c>
      <c r="F21" s="3">
        <f>SUM(C21:E21)</f>
        <v>29.333333333333332</v>
      </c>
    </row>
    <row r="22" spans="1:11" x14ac:dyDescent="0.25">
      <c r="A22" s="16"/>
      <c r="B22" t="s">
        <v>13</v>
      </c>
      <c r="C22">
        <v>41.666666666666664</v>
      </c>
      <c r="D22">
        <v>0</v>
      </c>
      <c r="E22">
        <v>0.66666666666666663</v>
      </c>
      <c r="F22" s="3">
        <f t="shared" ref="F22:F27" si="5">SUM(C22:E22)</f>
        <v>42.333333333333329</v>
      </c>
    </row>
    <row r="23" spans="1:11" x14ac:dyDescent="0.25">
      <c r="A23" s="16"/>
      <c r="F23" s="3"/>
    </row>
    <row r="24" spans="1:11" x14ac:dyDescent="0.25">
      <c r="A24" s="16"/>
      <c r="F24" s="3"/>
    </row>
    <row r="25" spans="1:11" x14ac:dyDescent="0.25">
      <c r="A25" s="16"/>
      <c r="F25" s="3"/>
    </row>
    <row r="26" spans="1:11" x14ac:dyDescent="0.25">
      <c r="A26" s="16" t="s">
        <v>14</v>
      </c>
      <c r="B26" t="s">
        <v>12</v>
      </c>
      <c r="C26">
        <v>25</v>
      </c>
      <c r="D26">
        <v>2.6666666666666665</v>
      </c>
      <c r="E26">
        <v>0</v>
      </c>
      <c r="F26" s="3">
        <f t="shared" si="5"/>
        <v>27.666666666666668</v>
      </c>
    </row>
    <row r="27" spans="1:11" x14ac:dyDescent="0.25">
      <c r="A27" s="16"/>
      <c r="B27" t="s">
        <v>13</v>
      </c>
      <c r="C27">
        <v>66.666666666666671</v>
      </c>
      <c r="D27">
        <v>0</v>
      </c>
      <c r="E27">
        <v>0</v>
      </c>
      <c r="F27" s="3">
        <f t="shared" si="5"/>
        <v>66.666666666666671</v>
      </c>
    </row>
    <row r="28" spans="1:11" x14ac:dyDescent="0.25">
      <c r="A28" s="16"/>
      <c r="F28" s="3"/>
    </row>
    <row r="29" spans="1:11" x14ac:dyDescent="0.25">
      <c r="A29" s="16"/>
      <c r="F29" s="3"/>
    </row>
    <row r="30" spans="1:11" x14ac:dyDescent="0.25">
      <c r="A30" s="16"/>
      <c r="F30" s="3"/>
    </row>
    <row r="32" spans="1:11" x14ac:dyDescent="0.25">
      <c r="B32" s="4"/>
      <c r="C32" s="4"/>
      <c r="D32" s="4"/>
      <c r="E32" s="4"/>
      <c r="F32" s="4"/>
      <c r="G32" s="4"/>
      <c r="H32" s="4"/>
      <c r="I32" s="4"/>
      <c r="J32" s="4"/>
      <c r="K32" s="4"/>
    </row>
    <row r="37" spans="1:5" x14ac:dyDescent="0.25">
      <c r="A37" t="s">
        <v>16</v>
      </c>
    </row>
    <row r="38" spans="1:5" x14ac:dyDescent="0.25">
      <c r="A38" s="5" t="s">
        <v>17</v>
      </c>
      <c r="B38" s="5" t="s">
        <v>72</v>
      </c>
      <c r="C38" s="5" t="s">
        <v>6</v>
      </c>
      <c r="D38" s="5" t="s">
        <v>73</v>
      </c>
      <c r="E38" s="5" t="s">
        <v>74</v>
      </c>
    </row>
    <row r="39" spans="1:5" x14ac:dyDescent="0.25">
      <c r="A39" s="5"/>
      <c r="B39" s="5"/>
      <c r="C39" s="5"/>
      <c r="D39" s="5"/>
      <c r="E39" s="5"/>
    </row>
    <row r="40" spans="1:5" x14ac:dyDescent="0.25">
      <c r="A40" s="5" t="s">
        <v>11</v>
      </c>
      <c r="B40" s="5" t="s">
        <v>12</v>
      </c>
      <c r="C40" s="5">
        <v>245</v>
      </c>
      <c r="D40" s="5">
        <v>28</v>
      </c>
      <c r="E40" s="5">
        <f>D40*100/C40</f>
        <v>11.428571428571429</v>
      </c>
    </row>
    <row r="41" spans="1:5" x14ac:dyDescent="0.25">
      <c r="A41" s="5" t="s">
        <v>20</v>
      </c>
      <c r="B41" s="5" t="s">
        <v>12</v>
      </c>
      <c r="C41" s="5">
        <v>236</v>
      </c>
      <c r="D41" s="5">
        <v>30</v>
      </c>
      <c r="E41" s="5">
        <f t="shared" ref="E41:E44" si="6">D41*100/C41</f>
        <v>12.711864406779661</v>
      </c>
    </row>
    <row r="42" spans="1:5" x14ac:dyDescent="0.25">
      <c r="A42" s="5" t="s">
        <v>11</v>
      </c>
      <c r="B42" s="5" t="s">
        <v>21</v>
      </c>
      <c r="C42" s="5">
        <v>309</v>
      </c>
      <c r="D42" s="5">
        <v>35</v>
      </c>
      <c r="E42" s="5">
        <f t="shared" si="6"/>
        <v>11.326860841423947</v>
      </c>
    </row>
    <row r="43" spans="1:5" x14ac:dyDescent="0.25">
      <c r="A43" s="5" t="s">
        <v>20</v>
      </c>
      <c r="B43" s="5" t="s">
        <v>21</v>
      </c>
      <c r="C43" s="5">
        <v>278</v>
      </c>
      <c r="D43" s="5">
        <v>168</v>
      </c>
      <c r="E43" s="5">
        <f t="shared" si="6"/>
        <v>60.431654676258994</v>
      </c>
    </row>
    <row r="44" spans="1:5" x14ac:dyDescent="0.25">
      <c r="A44" s="5" t="s">
        <v>11</v>
      </c>
      <c r="B44" s="5" t="s">
        <v>22</v>
      </c>
      <c r="C44" s="5">
        <v>238</v>
      </c>
      <c r="D44" s="5">
        <v>25</v>
      </c>
      <c r="E44" s="5">
        <f t="shared" si="6"/>
        <v>10.504201680672269</v>
      </c>
    </row>
    <row r="45" spans="1:5" x14ac:dyDescent="0.25">
      <c r="A45" s="5" t="s">
        <v>20</v>
      </c>
      <c r="B45" s="5" t="s">
        <v>22</v>
      </c>
      <c r="C45" s="5">
        <v>231</v>
      </c>
      <c r="D45" s="5">
        <v>27</v>
      </c>
      <c r="E45" s="5">
        <f>D45*100/C45</f>
        <v>11.688311688311689</v>
      </c>
    </row>
    <row r="46" spans="1:5" x14ac:dyDescent="0.25">
      <c r="A46" s="5"/>
      <c r="B46" s="5"/>
      <c r="C46" s="5"/>
      <c r="D46" s="5"/>
      <c r="E46" s="5"/>
    </row>
    <row r="48" spans="1:5" x14ac:dyDescent="0.25">
      <c r="A48" t="s">
        <v>23</v>
      </c>
    </row>
    <row r="49" spans="1:10" x14ac:dyDescent="0.25">
      <c r="A49" s="6" t="s">
        <v>24</v>
      </c>
      <c r="B49" s="6" t="s">
        <v>71</v>
      </c>
      <c r="C49" s="6" t="s">
        <v>6</v>
      </c>
      <c r="D49" s="6" t="s">
        <v>26</v>
      </c>
      <c r="E49" s="6" t="s">
        <v>74</v>
      </c>
      <c r="F49" s="6"/>
      <c r="G49" s="6"/>
      <c r="H49" s="6" t="s">
        <v>25</v>
      </c>
      <c r="I49" s="6" t="s">
        <v>26</v>
      </c>
      <c r="J49" s="6" t="s">
        <v>74</v>
      </c>
    </row>
    <row r="50" spans="1:10" x14ac:dyDescent="0.25">
      <c r="A50" s="6" t="s">
        <v>27</v>
      </c>
      <c r="B50" s="6" t="s">
        <v>28</v>
      </c>
      <c r="C50" s="6">
        <v>181</v>
      </c>
      <c r="D50" s="6">
        <v>88</v>
      </c>
      <c r="E50" s="6">
        <f t="shared" ref="E50:E52" si="7">D50*100/C50</f>
        <v>48.618784530386741</v>
      </c>
      <c r="F50" s="6" t="s">
        <v>11</v>
      </c>
      <c r="G50" s="6" t="s">
        <v>28</v>
      </c>
      <c r="H50" s="6">
        <v>279</v>
      </c>
      <c r="I50" s="6">
        <v>30</v>
      </c>
      <c r="J50" s="6">
        <f t="shared" ref="J50:J52" si="8">I50*100/H50</f>
        <v>10.75268817204301</v>
      </c>
    </row>
    <row r="51" spans="1:10" x14ac:dyDescent="0.25">
      <c r="A51" s="6" t="s">
        <v>27</v>
      </c>
      <c r="B51" s="6" t="s">
        <v>12</v>
      </c>
      <c r="C51" s="6">
        <v>290</v>
      </c>
      <c r="D51" s="6">
        <v>26</v>
      </c>
      <c r="E51" s="6">
        <f t="shared" si="7"/>
        <v>8.9655172413793096</v>
      </c>
      <c r="F51" s="6" t="s">
        <v>11</v>
      </c>
      <c r="G51" s="6" t="s">
        <v>12</v>
      </c>
      <c r="H51" s="6">
        <v>293</v>
      </c>
      <c r="I51" s="6">
        <v>22</v>
      </c>
      <c r="J51" s="6">
        <f t="shared" si="8"/>
        <v>7.5085324232081909</v>
      </c>
    </row>
    <row r="52" spans="1:10" x14ac:dyDescent="0.25">
      <c r="A52" s="6" t="s">
        <v>27</v>
      </c>
      <c r="B52" s="6" t="s">
        <v>29</v>
      </c>
      <c r="C52" s="6">
        <v>201</v>
      </c>
      <c r="D52" s="6">
        <v>20</v>
      </c>
      <c r="E52" s="6">
        <f t="shared" si="7"/>
        <v>9.9502487562189046</v>
      </c>
      <c r="F52" s="6" t="s">
        <v>11</v>
      </c>
      <c r="G52" s="6" t="s">
        <v>29</v>
      </c>
      <c r="H52" s="6">
        <v>174</v>
      </c>
      <c r="I52" s="6">
        <v>22</v>
      </c>
      <c r="J52" s="6">
        <f t="shared" si="8"/>
        <v>12.64367816091954</v>
      </c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</sheetData>
  <mergeCells count="5">
    <mergeCell ref="A8:A12"/>
    <mergeCell ref="A13:A17"/>
    <mergeCell ref="A21:A25"/>
    <mergeCell ref="A26:A30"/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J20" sqref="J20"/>
    </sheetView>
  </sheetViews>
  <sheetFormatPr baseColWidth="10" defaultRowHeight="15" x14ac:dyDescent="0.25"/>
  <cols>
    <col min="5" max="5" width="12.85546875" customWidth="1"/>
  </cols>
  <sheetData>
    <row r="1" spans="1:8" x14ac:dyDescent="0.25">
      <c r="A1" s="15" t="s">
        <v>76</v>
      </c>
      <c r="B1" s="15"/>
      <c r="C1" s="15"/>
      <c r="D1" s="15"/>
      <c r="E1" s="15"/>
    </row>
    <row r="3" spans="1:8" x14ac:dyDescent="0.25">
      <c r="A3" t="s">
        <v>55</v>
      </c>
      <c r="B3" s="11" t="s">
        <v>56</v>
      </c>
    </row>
    <row r="6" spans="1:8" x14ac:dyDescent="0.25">
      <c r="H6" s="1"/>
    </row>
    <row r="7" spans="1:8" x14ac:dyDescent="0.25">
      <c r="A7" s="12" t="s">
        <v>57</v>
      </c>
      <c r="B7" s="12" t="s">
        <v>58</v>
      </c>
      <c r="C7" s="12" t="s">
        <v>59</v>
      </c>
      <c r="D7" s="12" t="s">
        <v>60</v>
      </c>
      <c r="E7" s="12" t="s">
        <v>61</v>
      </c>
      <c r="F7" s="12" t="s">
        <v>62</v>
      </c>
      <c r="H7" s="1"/>
    </row>
    <row r="8" spans="1:8" x14ac:dyDescent="0.25">
      <c r="A8" t="s">
        <v>63</v>
      </c>
      <c r="B8" t="s">
        <v>12</v>
      </c>
      <c r="C8">
        <v>312</v>
      </c>
      <c r="D8">
        <v>15</v>
      </c>
      <c r="E8">
        <f>SUM(C8:D8)</f>
        <v>327</v>
      </c>
      <c r="F8">
        <f>D8*100/E8</f>
        <v>4.5871559633027523</v>
      </c>
      <c r="H8" s="1"/>
    </row>
    <row r="9" spans="1:8" x14ac:dyDescent="0.25">
      <c r="B9" t="s">
        <v>64</v>
      </c>
      <c r="C9">
        <v>192</v>
      </c>
      <c r="D9">
        <v>159</v>
      </c>
      <c r="E9">
        <f t="shared" ref="E9:E14" si="0">SUM(C9:D9)</f>
        <v>351</v>
      </c>
      <c r="F9">
        <f t="shared" ref="F9:F14" si="1">D9*100/E9</f>
        <v>45.299145299145302</v>
      </c>
      <c r="H9" s="1"/>
    </row>
    <row r="10" spans="1:8" x14ac:dyDescent="0.25">
      <c r="B10" t="s">
        <v>29</v>
      </c>
      <c r="C10">
        <v>321</v>
      </c>
      <c r="D10">
        <v>20</v>
      </c>
      <c r="E10">
        <f t="shared" si="0"/>
        <v>341</v>
      </c>
      <c r="F10">
        <f t="shared" si="1"/>
        <v>5.8651026392961878</v>
      </c>
      <c r="H10" s="1"/>
    </row>
    <row r="11" spans="1:8" x14ac:dyDescent="0.25">
      <c r="H11" s="1"/>
    </row>
    <row r="12" spans="1:8" x14ac:dyDescent="0.25">
      <c r="A12" t="s">
        <v>65</v>
      </c>
      <c r="B12" t="s">
        <v>12</v>
      </c>
      <c r="C12">
        <v>300</v>
      </c>
      <c r="D12">
        <v>45</v>
      </c>
      <c r="E12">
        <f t="shared" si="0"/>
        <v>345</v>
      </c>
      <c r="F12">
        <f t="shared" si="1"/>
        <v>13.043478260869565</v>
      </c>
      <c r="H12" s="1"/>
    </row>
    <row r="13" spans="1:8" x14ac:dyDescent="0.25">
      <c r="B13" t="s">
        <v>64</v>
      </c>
      <c r="C13">
        <v>315</v>
      </c>
      <c r="D13">
        <v>49</v>
      </c>
      <c r="E13">
        <f t="shared" si="0"/>
        <v>364</v>
      </c>
      <c r="F13">
        <f t="shared" si="1"/>
        <v>13.461538461538462</v>
      </c>
      <c r="H13" s="1"/>
    </row>
    <row r="14" spans="1:8" x14ac:dyDescent="0.25">
      <c r="B14" t="s">
        <v>29</v>
      </c>
      <c r="C14">
        <v>328</v>
      </c>
      <c r="D14">
        <v>15</v>
      </c>
      <c r="E14">
        <f t="shared" si="0"/>
        <v>343</v>
      </c>
      <c r="F14">
        <f t="shared" si="1"/>
        <v>4.3731778425655978</v>
      </c>
      <c r="H14" s="1"/>
    </row>
    <row r="15" spans="1:8" x14ac:dyDescent="0.25">
      <c r="H15" s="1"/>
    </row>
    <row r="17" spans="1:6" x14ac:dyDescent="0.25">
      <c r="B17" s="11" t="s">
        <v>66</v>
      </c>
    </row>
    <row r="20" spans="1:6" x14ac:dyDescent="0.25">
      <c r="A20" s="12" t="s">
        <v>17</v>
      </c>
      <c r="B20" s="12" t="s">
        <v>18</v>
      </c>
      <c r="C20" s="12" t="s">
        <v>26</v>
      </c>
      <c r="D20" s="12" t="s">
        <v>67</v>
      </c>
      <c r="E20" s="12" t="s">
        <v>68</v>
      </c>
      <c r="F20" s="12" t="s">
        <v>69</v>
      </c>
    </row>
    <row r="21" spans="1:6" x14ac:dyDescent="0.25">
      <c r="A21" t="s">
        <v>63</v>
      </c>
      <c r="B21" t="s">
        <v>12</v>
      </c>
      <c r="C21">
        <v>24</v>
      </c>
      <c r="D21">
        <v>392</v>
      </c>
      <c r="E21">
        <f>SUM(C21:D21)</f>
        <v>416</v>
      </c>
      <c r="F21">
        <f>C21*100/E21</f>
        <v>5.7692307692307692</v>
      </c>
    </row>
    <row r="22" spans="1:6" x14ac:dyDescent="0.25">
      <c r="B22" t="s">
        <v>64</v>
      </c>
      <c r="C22">
        <v>121</v>
      </c>
      <c r="D22">
        <v>280</v>
      </c>
      <c r="E22">
        <f t="shared" ref="E22:E26" si="2">SUM(C22:D22)</f>
        <v>401</v>
      </c>
      <c r="F22">
        <f>C22*100/E22</f>
        <v>30.174563591022444</v>
      </c>
    </row>
    <row r="23" spans="1:6" x14ac:dyDescent="0.25">
      <c r="B23" t="s">
        <v>29</v>
      </c>
      <c r="C23">
        <v>21</v>
      </c>
      <c r="D23">
        <v>310</v>
      </c>
      <c r="E23">
        <f t="shared" si="2"/>
        <v>331</v>
      </c>
      <c r="F23">
        <f t="shared" ref="F23:F26" si="3">C23*100/E23</f>
        <v>6.3444108761329305</v>
      </c>
    </row>
    <row r="24" spans="1:6" x14ac:dyDescent="0.25">
      <c r="A24" t="s">
        <v>65</v>
      </c>
      <c r="B24" t="s">
        <v>12</v>
      </c>
      <c r="C24">
        <v>34</v>
      </c>
      <c r="D24">
        <v>257</v>
      </c>
      <c r="E24">
        <f t="shared" si="2"/>
        <v>291</v>
      </c>
      <c r="F24">
        <f t="shared" si="3"/>
        <v>11.683848797250858</v>
      </c>
    </row>
    <row r="25" spans="1:6" x14ac:dyDescent="0.25">
      <c r="B25" t="s">
        <v>64</v>
      </c>
      <c r="C25">
        <v>39</v>
      </c>
      <c r="D25">
        <v>279</v>
      </c>
      <c r="E25">
        <f t="shared" si="2"/>
        <v>318</v>
      </c>
      <c r="F25">
        <f t="shared" si="3"/>
        <v>12.264150943396226</v>
      </c>
    </row>
    <row r="26" spans="1:6" x14ac:dyDescent="0.25">
      <c r="B26" t="s">
        <v>29</v>
      </c>
      <c r="C26">
        <v>11</v>
      </c>
      <c r="D26">
        <v>175</v>
      </c>
      <c r="E26">
        <f t="shared" si="2"/>
        <v>186</v>
      </c>
      <c r="F26">
        <f t="shared" si="3"/>
        <v>5.913978494623656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Figure 3 A</vt:lpstr>
      <vt:lpstr>Figure 3 B</vt:lpstr>
      <vt:lpstr>Figure 3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 Laboratorio Gottifredi</cp:lastModifiedBy>
  <dcterms:created xsi:type="dcterms:W3CDTF">2022-10-30T20:52:40Z</dcterms:created>
  <dcterms:modified xsi:type="dcterms:W3CDTF">2022-12-23T12:11:17Z</dcterms:modified>
</cp:coreProperties>
</file>